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Tabelle1" sheetId="1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2" i="1" l="1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I2" i="1"/>
  <c r="K2" i="1" s="1"/>
  <c r="I3" i="1"/>
  <c r="K3" i="1" s="1"/>
  <c r="I4" i="1"/>
  <c r="K4" i="1" s="1"/>
  <c r="I5" i="1"/>
  <c r="K5" i="1" s="1"/>
  <c r="I6" i="1"/>
  <c r="K6" i="1" s="1"/>
  <c r="I7" i="1"/>
  <c r="K7" i="1" s="1"/>
  <c r="I8" i="1"/>
  <c r="K8" i="1" s="1"/>
  <c r="I9" i="1"/>
  <c r="K9" i="1" s="1"/>
  <c r="I10" i="1"/>
  <c r="K10" i="1" s="1"/>
  <c r="I11" i="1"/>
  <c r="K11" i="1" s="1"/>
  <c r="I12" i="1"/>
  <c r="K12" i="1" s="1"/>
  <c r="I13" i="1"/>
  <c r="K13" i="1" s="1"/>
  <c r="I14" i="1"/>
  <c r="K14" i="1" s="1"/>
  <c r="I15" i="1"/>
  <c r="K15" i="1" s="1"/>
  <c r="I16" i="1"/>
  <c r="K16" i="1" s="1"/>
  <c r="I17" i="1"/>
  <c r="K17" i="1" s="1"/>
  <c r="I18" i="1"/>
  <c r="K18" i="1" s="1"/>
  <c r="I19" i="1"/>
  <c r="E34" i="1"/>
  <c r="M20" i="1" l="1"/>
  <c r="M21" i="1"/>
  <c r="M22" i="1"/>
  <c r="M23" i="1"/>
  <c r="M24" i="1"/>
  <c r="M25" i="1"/>
  <c r="M26" i="1"/>
  <c r="M27" i="1"/>
  <c r="M28" i="1"/>
  <c r="M29" i="1"/>
  <c r="M30" i="1"/>
  <c r="M31" i="1"/>
  <c r="M32" i="1"/>
  <c r="M19" i="1"/>
  <c r="M34" i="1" l="1"/>
  <c r="I30" i="1"/>
  <c r="K30" i="1" s="1"/>
  <c r="I31" i="1"/>
  <c r="K31" i="1" s="1"/>
  <c r="I32" i="1"/>
  <c r="K32" i="1" s="1"/>
  <c r="I29" i="1"/>
  <c r="K29" i="1" s="1"/>
  <c r="I27" i="1"/>
  <c r="K27" i="1" s="1"/>
  <c r="I28" i="1"/>
  <c r="K28" i="1" s="1"/>
  <c r="I25" i="1"/>
  <c r="K25" i="1" s="1"/>
  <c r="I26" i="1"/>
  <c r="K26" i="1" s="1"/>
  <c r="I24" i="1"/>
  <c r="K24" i="1" s="1"/>
  <c r="I23" i="1"/>
  <c r="K23" i="1" s="1"/>
  <c r="I22" i="1"/>
  <c r="K22" i="1" s="1"/>
  <c r="I20" i="1"/>
  <c r="K20" i="1" s="1"/>
  <c r="I21" i="1"/>
  <c r="K21" i="1" s="1"/>
  <c r="K19" i="1"/>
  <c r="K34" i="1" l="1"/>
</calcChain>
</file>

<file path=xl/sharedStrings.xml><?xml version="1.0" encoding="utf-8"?>
<sst xmlns="http://schemas.openxmlformats.org/spreadsheetml/2006/main" count="108" uniqueCount="66">
  <si>
    <t>EAN</t>
  </si>
  <si>
    <t>Label</t>
  </si>
  <si>
    <t>CHN</t>
  </si>
  <si>
    <t>UK,E</t>
  </si>
  <si>
    <t>TR</t>
  </si>
  <si>
    <t>BiH, HR, HU, MNE, SRB</t>
  </si>
  <si>
    <t>JP</t>
  </si>
  <si>
    <t>RUS, LT, UA</t>
  </si>
  <si>
    <t>LT, LV, EST</t>
  </si>
  <si>
    <t>DK, N, S</t>
  </si>
  <si>
    <t>Spülmittel Limonen, 750ml</t>
  </si>
  <si>
    <t>Spülmittel Aloe Vera, 500ml</t>
  </si>
  <si>
    <t>Essigreiniger, 1000ml</t>
  </si>
  <si>
    <t>Velour Nubuk Spray (braun), 250ml</t>
  </si>
  <si>
    <t>Schuhcreme (braun), 55ml</t>
  </si>
  <si>
    <t>Spülmittel Aloe Vera, 1000ml</t>
  </si>
  <si>
    <t>Scheuermilch Lavendel, 500ml</t>
  </si>
  <si>
    <t>Weichspüler Aloe Vera, 750ml</t>
  </si>
  <si>
    <t>WC-Reiniger Minze, 750ml</t>
  </si>
  <si>
    <t>Essigreiniger Himbeere, 1000ml</t>
  </si>
  <si>
    <t>Spülmittel Zitrone, 750ml</t>
  </si>
  <si>
    <t>Glasreiniger Spiritus, 750ml</t>
  </si>
  <si>
    <t>HU</t>
  </si>
  <si>
    <t>-</t>
  </si>
  <si>
    <t>HR, HU, SRB</t>
  </si>
  <si>
    <t>Pic (front)</t>
  </si>
  <si>
    <t>Pic (back)</t>
  </si>
  <si>
    <t>Description</t>
  </si>
  <si>
    <t>Quantity pcs.</t>
  </si>
  <si>
    <t>Restrictions</t>
  </si>
  <si>
    <t>pcs./ carton</t>
  </si>
  <si>
    <t>carton</t>
  </si>
  <si>
    <t>carton/ pallet</t>
  </si>
  <si>
    <t>pallets</t>
  </si>
  <si>
    <t>retail price</t>
  </si>
  <si>
    <t>retail total</t>
  </si>
  <si>
    <r>
      <t xml:space="preserve">Spülmittel Limonen, </t>
    </r>
    <r>
      <rPr>
        <b/>
        <sz val="14"/>
        <color theme="1"/>
        <rFont val="Calibri"/>
        <family val="2"/>
        <scheme val="minor"/>
      </rPr>
      <t>100ml</t>
    </r>
  </si>
  <si>
    <r>
      <t xml:space="preserve">Spülgel </t>
    </r>
    <r>
      <rPr>
        <b/>
        <sz val="14"/>
        <color theme="1"/>
        <rFont val="Calibri"/>
        <family val="2"/>
        <scheme val="minor"/>
      </rPr>
      <t>Blutorange</t>
    </r>
    <r>
      <rPr>
        <sz val="14"/>
        <color theme="1"/>
        <rFont val="Calibri"/>
        <family val="2"/>
        <scheme val="minor"/>
      </rPr>
      <t>, 500ml</t>
    </r>
  </si>
  <si>
    <t>FROSCH GLASKERAMIK RNG.MINERAL</t>
  </si>
  <si>
    <t>EMSAL HOCHGLANZ MÖBEL GLASREINIGER</t>
  </si>
  <si>
    <t>EMSAL LAMINAT</t>
  </si>
  <si>
    <t>EMSAL HOLZREINIGER</t>
  </si>
  <si>
    <t>EMSAL PARKETT</t>
  </si>
  <si>
    <t>EMSOL VINYL REINIGER (Promotion)</t>
  </si>
  <si>
    <t>FROSCH BABY WASCHPULVER EL 1,08 KG NO2</t>
  </si>
  <si>
    <t>F</t>
  </si>
  <si>
    <t>RUS/KZ/UA</t>
  </si>
  <si>
    <t>E</t>
  </si>
  <si>
    <t>UK</t>
  </si>
  <si>
    <t>UK/E</t>
  </si>
  <si>
    <t>RUS/KZ/
UA</t>
  </si>
  <si>
    <t>PT/PL</t>
  </si>
  <si>
    <t>PT</t>
  </si>
  <si>
    <t>E/PT</t>
  </si>
  <si>
    <t>BÚFALO TUBENCREME BRN 50ML</t>
  </si>
  <si>
    <t>BÚFALO TUBENCREME FBL 50ML</t>
  </si>
  <si>
    <t>TARAX BIO POWER-GEL, 1L</t>
  </si>
  <si>
    <t>FROSCH HGSM LOTION ALOE VERA EF 500ML</t>
  </si>
  <si>
    <t>FROSCH LIMONE MGSM-GEL EL 650ML</t>
  </si>
  <si>
    <t>FROSCH UNIV.CLEANER LAVNDER EL 1L</t>
  </si>
  <si>
    <t>FROSCH BABY SPÜLREINIGER EL 500 ML</t>
  </si>
  <si>
    <t>FROSCH WÄSCHEPARFÜM GRANATAPF 300G</t>
  </si>
  <si>
    <t>FROSCH ZERO UNIV.REINIGER EL 1000 ML</t>
  </si>
  <si>
    <t>FROSCH ROSMARIN HYG.HDW KONZ. EL 750ML</t>
  </si>
  <si>
    <t>trucks Total / with double stock</t>
  </si>
  <si>
    <t>Goods on Euro-Pallet - pallets have to be exchanged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</si>
</sst>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164" formatCode="#,##0.0"/>
    <numFmt numFmtId="165" formatCode="#,##0.00\ &quot;€&quot;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4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auto="1"/>
      </top>
      <bottom style="thin">
        <color indexed="64"/>
      </bottom>
      <diagonal/>
    </border>
    <border>
      <left style="thin">
        <color indexed="64"/>
      </left>
      <right/>
      <top style="thick">
        <color auto="1"/>
      </top>
      <bottom style="thin">
        <color indexed="64"/>
      </bottom>
      <diagonal/>
    </border>
    <border>
      <left/>
      <right style="thin">
        <color indexed="64"/>
      </right>
      <top style="thick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2" applyNumberFormat="0" applyFill="0" applyAlignment="0" applyProtection="0"/>
    <xf numFmtId="44" fontId="6" fillId="0" borderId="0" applyFont="0" applyFill="0" applyBorder="0" applyAlignment="0" applyProtection="0"/>
  </cellStyleXfs>
  <cellXfs count="66">
    <xf numFmtId="0" fontId="0" fillId="0" borderId="0" xfId="0"/>
    <xf numFmtId="165" fontId="4" fillId="2" borderId="3" xfId="0" applyNumberFormat="1" applyFont="1" applyFill="1" applyBorder="1" applyAlignment="1">
      <alignment horizontal="center" vertical="center" wrapText="1"/>
    </xf>
    <xf numFmtId="1" fontId="4" fillId="2" borderId="3" xfId="0" applyNumberFormat="1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3" fontId="4" fillId="2" borderId="3" xfId="0" applyNumberFormat="1" applyFont="1" applyFill="1" applyBorder="1" applyAlignment="1">
      <alignment horizontal="center" vertical="center" wrapText="1"/>
    </xf>
    <xf numFmtId="164" fontId="4" fillId="2" borderId="3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1" fontId="5" fillId="2" borderId="4" xfId="0" applyNumberFormat="1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1" fontId="5" fillId="2" borderId="1" xfId="0" applyNumberFormat="1" applyFont="1" applyFill="1" applyBorder="1" applyAlignment="1">
      <alignment horizontal="center" vertical="center" wrapText="1"/>
    </xf>
    <xf numFmtId="1" fontId="5" fillId="2" borderId="8" xfId="0" applyNumberFormat="1" applyFont="1" applyFill="1" applyBorder="1" applyAlignment="1">
      <alignment vertical="center" wrapText="1"/>
    </xf>
    <xf numFmtId="1" fontId="5" fillId="2" borderId="9" xfId="0" applyNumberFormat="1" applyFont="1" applyFill="1" applyBorder="1" applyAlignment="1">
      <alignment vertical="center" wrapText="1"/>
    </xf>
    <xf numFmtId="3" fontId="5" fillId="2" borderId="1" xfId="0" applyNumberFormat="1" applyFont="1" applyFill="1" applyBorder="1" applyAlignment="1">
      <alignment horizontal="center" vertical="center" wrapText="1"/>
    </xf>
    <xf numFmtId="164" fontId="5" fillId="2" borderId="1" xfId="0" applyNumberFormat="1" applyFont="1" applyFill="1" applyBorder="1" applyAlignment="1">
      <alignment horizontal="center" vertical="center" wrapText="1"/>
    </xf>
    <xf numFmtId="165" fontId="5" fillId="2" borderId="1" xfId="0" applyNumberFormat="1" applyFont="1" applyFill="1" applyBorder="1" applyAlignment="1">
      <alignment vertical="center" wrapText="1"/>
    </xf>
    <xf numFmtId="0" fontId="5" fillId="2" borderId="10" xfId="0" applyFont="1" applyFill="1" applyBorder="1" applyAlignment="1">
      <alignment horizontal="center" vertical="center" wrapText="1"/>
    </xf>
    <xf numFmtId="3" fontId="5" fillId="2" borderId="10" xfId="0" applyNumberFormat="1" applyFont="1" applyFill="1" applyBorder="1" applyAlignment="1">
      <alignment horizontal="center" vertical="center" wrapText="1"/>
    </xf>
    <xf numFmtId="164" fontId="5" fillId="2" borderId="10" xfId="0" applyNumberFormat="1" applyFont="1" applyFill="1" applyBorder="1" applyAlignment="1">
      <alignment horizontal="center" vertical="center" wrapText="1"/>
    </xf>
    <xf numFmtId="165" fontId="5" fillId="2" borderId="10" xfId="0" applyNumberFormat="1" applyFont="1" applyFill="1" applyBorder="1" applyAlignment="1">
      <alignment vertical="center" wrapText="1"/>
    </xf>
    <xf numFmtId="49" fontId="7" fillId="2" borderId="1" xfId="0" applyNumberFormat="1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3" fontId="5" fillId="2" borderId="4" xfId="0" applyNumberFormat="1" applyFont="1" applyFill="1" applyBorder="1" applyAlignment="1">
      <alignment horizontal="center" vertical="center" wrapText="1"/>
    </xf>
    <xf numFmtId="164" fontId="5" fillId="2" borderId="4" xfId="0" applyNumberFormat="1" applyFont="1" applyFill="1" applyBorder="1" applyAlignment="1">
      <alignment horizontal="center" vertical="center" wrapText="1"/>
    </xf>
    <xf numFmtId="165" fontId="5" fillId="2" borderId="4" xfId="0" applyNumberFormat="1" applyFont="1" applyFill="1" applyBorder="1" applyAlignment="1">
      <alignment vertical="center" wrapText="1"/>
    </xf>
    <xf numFmtId="49" fontId="7" fillId="2" borderId="5" xfId="0" applyNumberFormat="1" applyFont="1" applyFill="1" applyBorder="1" applyAlignment="1">
      <alignment horizontal="center" vertical="center" wrapText="1"/>
    </xf>
    <xf numFmtId="1" fontId="5" fillId="2" borderId="11" xfId="0" applyNumberFormat="1" applyFont="1" applyFill="1" applyBorder="1" applyAlignment="1">
      <alignment vertical="center" wrapText="1"/>
    </xf>
    <xf numFmtId="1" fontId="5" fillId="2" borderId="12" xfId="0" applyNumberFormat="1" applyFont="1" applyFill="1" applyBorder="1" applyAlignment="1">
      <alignment vertical="center" wrapText="1"/>
    </xf>
    <xf numFmtId="1" fontId="5" fillId="2" borderId="8" xfId="0" applyNumberFormat="1" applyFont="1" applyFill="1" applyBorder="1" applyAlignment="1">
      <alignment horizontal="center" vertical="center" wrapText="1"/>
    </xf>
    <xf numFmtId="1" fontId="5" fillId="2" borderId="9" xfId="0" applyNumberFormat="1" applyFont="1" applyFill="1" applyBorder="1" applyAlignment="1">
      <alignment horizontal="center" vertical="center" wrapText="1"/>
    </xf>
    <xf numFmtId="1" fontId="5" fillId="2" borderId="6" xfId="0" applyNumberFormat="1" applyFont="1" applyFill="1" applyBorder="1" applyAlignment="1">
      <alignment horizontal="center" vertical="center" wrapText="1"/>
    </xf>
    <xf numFmtId="1" fontId="5" fillId="2" borderId="7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vertical="center" wrapText="1"/>
    </xf>
    <xf numFmtId="1" fontId="7" fillId="2" borderId="1" xfId="0" applyNumberFormat="1" applyFont="1" applyFill="1" applyBorder="1" applyAlignment="1">
      <alignment horizontal="center" vertical="center" wrapText="1"/>
    </xf>
    <xf numFmtId="3" fontId="7" fillId="2" borderId="5" xfId="0" applyNumberFormat="1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165" fontId="7" fillId="2" borderId="5" xfId="2" applyNumberFormat="1" applyFont="1" applyFill="1" applyBorder="1" applyAlignment="1">
      <alignment horizontal="center" vertical="center" wrapText="1"/>
    </xf>
    <xf numFmtId="0" fontId="5" fillId="2" borderId="0" xfId="0" applyFont="1" applyFill="1" applyAlignment="1">
      <alignment vertical="center" wrapText="1"/>
    </xf>
    <xf numFmtId="3" fontId="7" fillId="2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165" fontId="7" fillId="2" borderId="1" xfId="2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vertical="center" wrapText="1"/>
    </xf>
    <xf numFmtId="1" fontId="0" fillId="2" borderId="0" xfId="0" applyNumberFormat="1" applyFill="1" applyAlignment="1">
      <alignment horizontal="center" wrapText="1"/>
    </xf>
    <xf numFmtId="1" fontId="0" fillId="2" borderId="0" xfId="0" applyNumberFormat="1" applyFill="1" applyAlignment="1">
      <alignment wrapText="1"/>
    </xf>
    <xf numFmtId="0" fontId="0" fillId="2" borderId="0" xfId="0" applyFill="1" applyAlignment="1">
      <alignment wrapText="1"/>
    </xf>
    <xf numFmtId="3" fontId="0" fillId="2" borderId="0" xfId="0" applyNumberFormat="1" applyFill="1" applyAlignment="1">
      <alignment horizontal="center" wrapText="1"/>
    </xf>
    <xf numFmtId="3" fontId="0" fillId="2" borderId="0" xfId="0" applyNumberFormat="1" applyFill="1" applyAlignment="1">
      <alignment wrapText="1"/>
    </xf>
    <xf numFmtId="164" fontId="0" fillId="2" borderId="0" xfId="0" applyNumberFormat="1" applyFill="1" applyAlignment="1">
      <alignment wrapText="1"/>
    </xf>
    <xf numFmtId="165" fontId="0" fillId="2" borderId="0" xfId="0" applyNumberFormat="1" applyFill="1" applyAlignment="1">
      <alignment wrapText="1"/>
    </xf>
    <xf numFmtId="165" fontId="3" fillId="2" borderId="2" xfId="1" applyNumberFormat="1" applyFont="1" applyFill="1" applyAlignment="1">
      <alignment vertical="center" wrapText="1"/>
    </xf>
    <xf numFmtId="3" fontId="3" fillId="2" borderId="2" xfId="1" applyNumberFormat="1" applyFont="1" applyFill="1" applyAlignment="1">
      <alignment vertical="center" wrapText="1"/>
    </xf>
    <xf numFmtId="2" fontId="3" fillId="2" borderId="2" xfId="1" applyNumberFormat="1" applyFont="1" applyFill="1" applyAlignment="1">
      <alignment vertical="center" wrapText="1"/>
    </xf>
    <xf numFmtId="0" fontId="0" fillId="2" borderId="0" xfId="0" applyFill="1" applyAlignment="1">
      <alignment horizontal="center" wrapText="1"/>
    </xf>
    <xf numFmtId="1" fontId="8" fillId="2" borderId="0" xfId="0" applyNumberFormat="1" applyFont="1" applyFill="1" applyAlignment="1">
      <alignment horizontal="center" wrapText="1"/>
    </xf>
    <xf numFmtId="1" fontId="8" fillId="2" borderId="0" xfId="0" applyNumberFormat="1" applyFont="1" applyFill="1" applyAlignment="1">
      <alignment wrapText="1"/>
    </xf>
    <xf numFmtId="0" fontId="8" fillId="2" borderId="0" xfId="0" applyFont="1" applyFill="1" applyAlignment="1">
      <alignment wrapText="1"/>
    </xf>
    <xf numFmtId="0" fontId="8" fillId="2" borderId="0" xfId="0" applyFont="1" applyFill="1" applyAlignment="1">
      <alignment horizontal="center" wrapText="1"/>
    </xf>
    <xf numFmtId="3" fontId="8" fillId="2" borderId="0" xfId="0" applyNumberFormat="1" applyFont="1" applyFill="1" applyAlignment="1">
      <alignment wrapText="1"/>
    </xf>
    <xf numFmtId="164" fontId="8" fillId="2" borderId="0" xfId="0" applyNumberFormat="1" applyFont="1" applyFill="1" applyAlignment="1">
      <alignment wrapText="1"/>
    </xf>
    <xf numFmtId="165" fontId="8" fillId="2" borderId="0" xfId="0" applyNumberFormat="1" applyFont="1" applyFill="1" applyAlignment="1">
      <alignment wrapText="1"/>
    </xf>
    <xf numFmtId="3" fontId="8" fillId="2" borderId="0" xfId="0" applyNumberFormat="1" applyFont="1" applyFill="1"/>
    <xf numFmtId="165" fontId="8" fillId="2" borderId="0" xfId="0" applyNumberFormat="1" applyFont="1" applyFill="1"/>
    <xf numFmtId="0" fontId="0" fillId="2" borderId="0" xfId="0" applyFill="1" applyAlignment="1">
      <alignment horizontal="center" vertical="center" wrapText="1"/>
    </xf>
    <xf numFmtId="165" fontId="3" fillId="2" borderId="2" xfId="1" applyNumberFormat="1" applyFont="1" applyFill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165" fontId="8" fillId="2" borderId="0" xfId="0" applyNumberFormat="1" applyFont="1" applyFill="1" applyAlignment="1"/>
    <xf numFmtId="164" fontId="8" fillId="2" borderId="0" xfId="0" applyNumberFormat="1" applyFont="1" applyFill="1" applyAlignment="1"/>
  </cellXfs>
  <cellStyles count="3">
    <cellStyle name="Euro" xfId="2"/>
    <cellStyle name="Normal" xfId="0" builtinId="0"/>
    <cellStyle name="Total" xfId="1" builtinId="2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26</xdr:row>
      <xdr:rowOff>104775</xdr:rowOff>
    </xdr:from>
    <xdr:to>
      <xdr:col>1</xdr:col>
      <xdr:colOff>714375</xdr:colOff>
      <xdr:row>26</xdr:row>
      <xdr:rowOff>1409768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0" y="21821775"/>
          <a:ext cx="523875" cy="1304993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180976</xdr:colOff>
      <xdr:row>18</xdr:row>
      <xdr:rowOff>85725</xdr:rowOff>
    </xdr:from>
    <xdr:to>
      <xdr:col>1</xdr:col>
      <xdr:colOff>765355</xdr:colOff>
      <xdr:row>18</xdr:row>
      <xdr:rowOff>1485900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6" y="466725"/>
          <a:ext cx="584379" cy="140017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18</xdr:row>
      <xdr:rowOff>85725</xdr:rowOff>
    </xdr:from>
    <xdr:to>
      <xdr:col>2</xdr:col>
      <xdr:colOff>742951</xdr:colOff>
      <xdr:row>18</xdr:row>
      <xdr:rowOff>1461872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0301" y="466725"/>
          <a:ext cx="571500" cy="1376147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19</xdr:row>
      <xdr:rowOff>76200</xdr:rowOff>
    </xdr:from>
    <xdr:to>
      <xdr:col>1</xdr:col>
      <xdr:colOff>830877</xdr:colOff>
      <xdr:row>19</xdr:row>
      <xdr:rowOff>1476375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0" y="1981200"/>
          <a:ext cx="716577" cy="140017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19</xdr:row>
      <xdr:rowOff>95251</xdr:rowOff>
    </xdr:from>
    <xdr:to>
      <xdr:col>2</xdr:col>
      <xdr:colOff>807243</xdr:colOff>
      <xdr:row>19</xdr:row>
      <xdr:rowOff>1466850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2675" y="2000251"/>
          <a:ext cx="683418" cy="1371599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20</xdr:row>
      <xdr:rowOff>57151</xdr:rowOff>
    </xdr:from>
    <xdr:to>
      <xdr:col>1</xdr:col>
      <xdr:colOff>775040</xdr:colOff>
      <xdr:row>20</xdr:row>
      <xdr:rowOff>1466851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3486151"/>
          <a:ext cx="613115" cy="14097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161926</xdr:colOff>
      <xdr:row>20</xdr:row>
      <xdr:rowOff>57150</xdr:rowOff>
    </xdr:from>
    <xdr:to>
      <xdr:col>2</xdr:col>
      <xdr:colOff>790576</xdr:colOff>
      <xdr:row>20</xdr:row>
      <xdr:rowOff>1488645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6" y="3486150"/>
          <a:ext cx="628650" cy="1431495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200026</xdr:colOff>
      <xdr:row>21</xdr:row>
      <xdr:rowOff>47625</xdr:rowOff>
    </xdr:from>
    <xdr:to>
      <xdr:col>1</xdr:col>
      <xdr:colOff>771525</xdr:colOff>
      <xdr:row>21</xdr:row>
      <xdr:rowOff>1432169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5926" y="5000625"/>
          <a:ext cx="571499" cy="1384544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209552</xdr:colOff>
      <xdr:row>21</xdr:row>
      <xdr:rowOff>57151</xdr:rowOff>
    </xdr:from>
    <xdr:to>
      <xdr:col>2</xdr:col>
      <xdr:colOff>771526</xdr:colOff>
      <xdr:row>21</xdr:row>
      <xdr:rowOff>1445802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2" y="5010151"/>
          <a:ext cx="561974" cy="1388651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22</xdr:row>
      <xdr:rowOff>66676</xdr:rowOff>
    </xdr:from>
    <xdr:to>
      <xdr:col>1</xdr:col>
      <xdr:colOff>800100</xdr:colOff>
      <xdr:row>22</xdr:row>
      <xdr:rowOff>1470822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1" y="9591676"/>
          <a:ext cx="685799" cy="1404146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123826</xdr:colOff>
      <xdr:row>22</xdr:row>
      <xdr:rowOff>57151</xdr:rowOff>
    </xdr:from>
    <xdr:to>
      <xdr:col>2</xdr:col>
      <xdr:colOff>828675</xdr:colOff>
      <xdr:row>22</xdr:row>
      <xdr:rowOff>1447911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2676" y="9582151"/>
          <a:ext cx="704849" cy="139076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23</xdr:row>
      <xdr:rowOff>66675</xdr:rowOff>
    </xdr:from>
    <xdr:to>
      <xdr:col>1</xdr:col>
      <xdr:colOff>714375</xdr:colOff>
      <xdr:row>23</xdr:row>
      <xdr:rowOff>1443801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7211675"/>
          <a:ext cx="485775" cy="1377126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209551</xdr:colOff>
      <xdr:row>23</xdr:row>
      <xdr:rowOff>66676</xdr:rowOff>
    </xdr:from>
    <xdr:to>
      <xdr:col>2</xdr:col>
      <xdr:colOff>647700</xdr:colOff>
      <xdr:row>23</xdr:row>
      <xdr:rowOff>1462177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1" y="17211676"/>
          <a:ext cx="438149" cy="1395501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24</xdr:row>
      <xdr:rowOff>342900</xdr:rowOff>
    </xdr:from>
    <xdr:to>
      <xdr:col>1</xdr:col>
      <xdr:colOff>893167</xdr:colOff>
      <xdr:row>24</xdr:row>
      <xdr:rowOff>1190625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19011900"/>
          <a:ext cx="845542" cy="847725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</xdr:colOff>
      <xdr:row>24</xdr:row>
      <xdr:rowOff>361950</xdr:rowOff>
    </xdr:from>
    <xdr:to>
      <xdr:col>2</xdr:col>
      <xdr:colOff>904874</xdr:colOff>
      <xdr:row>24</xdr:row>
      <xdr:rowOff>1192867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6949" y="19030950"/>
          <a:ext cx="866775" cy="830917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25</xdr:row>
      <xdr:rowOff>76201</xdr:rowOff>
    </xdr:from>
    <xdr:to>
      <xdr:col>1</xdr:col>
      <xdr:colOff>733425</xdr:colOff>
      <xdr:row>25</xdr:row>
      <xdr:rowOff>1485289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5" y="20269201"/>
          <a:ext cx="552450" cy="140908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25</xdr:row>
      <xdr:rowOff>57150</xdr:rowOff>
    </xdr:from>
    <xdr:to>
      <xdr:col>2</xdr:col>
      <xdr:colOff>752475</xdr:colOff>
      <xdr:row>25</xdr:row>
      <xdr:rowOff>1487047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1" y="20250150"/>
          <a:ext cx="600074" cy="1429897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27</xdr:row>
      <xdr:rowOff>66675</xdr:rowOff>
    </xdr:from>
    <xdr:to>
      <xdr:col>1</xdr:col>
      <xdr:colOff>781051</xdr:colOff>
      <xdr:row>27</xdr:row>
      <xdr:rowOff>1465100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1" y="23307675"/>
          <a:ext cx="590550" cy="139842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27</xdr:row>
      <xdr:rowOff>76201</xdr:rowOff>
    </xdr:from>
    <xdr:to>
      <xdr:col>2</xdr:col>
      <xdr:colOff>771525</xdr:colOff>
      <xdr:row>27</xdr:row>
      <xdr:rowOff>1474225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0" y="23317201"/>
          <a:ext cx="619125" cy="1398024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171451</xdr:colOff>
      <xdr:row>28</xdr:row>
      <xdr:rowOff>57151</xdr:rowOff>
    </xdr:from>
    <xdr:to>
      <xdr:col>1</xdr:col>
      <xdr:colOff>800100</xdr:colOff>
      <xdr:row>28</xdr:row>
      <xdr:rowOff>1499602</xdr:rowOff>
    </xdr:to>
    <xdr:pic>
      <xdr:nvPicPr>
        <xdr:cNvPr id="66" name="Grafik 65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1" y="27870151"/>
          <a:ext cx="628649" cy="1442451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28</xdr:row>
      <xdr:rowOff>57151</xdr:rowOff>
    </xdr:from>
    <xdr:to>
      <xdr:col>2</xdr:col>
      <xdr:colOff>775747</xdr:colOff>
      <xdr:row>28</xdr:row>
      <xdr:rowOff>1485901</xdr:rowOff>
    </xdr:to>
    <xdr:pic>
      <xdr:nvPicPr>
        <xdr:cNvPr id="67" name="Grafik 66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0" y="27879676"/>
          <a:ext cx="623347" cy="14287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29</xdr:row>
      <xdr:rowOff>57151</xdr:rowOff>
    </xdr:from>
    <xdr:to>
      <xdr:col>1</xdr:col>
      <xdr:colOff>762001</xdr:colOff>
      <xdr:row>29</xdr:row>
      <xdr:rowOff>1485529</xdr:rowOff>
    </xdr:to>
    <xdr:pic>
      <xdr:nvPicPr>
        <xdr:cNvPr id="68" name="Grafik 67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1" y="29403676"/>
          <a:ext cx="571500" cy="1428378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29</xdr:row>
      <xdr:rowOff>76201</xdr:rowOff>
    </xdr:from>
    <xdr:to>
      <xdr:col>2</xdr:col>
      <xdr:colOff>742950</xdr:colOff>
      <xdr:row>29</xdr:row>
      <xdr:rowOff>1475145</xdr:rowOff>
    </xdr:to>
    <xdr:pic>
      <xdr:nvPicPr>
        <xdr:cNvPr id="69" name="Grafik 68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5" y="29422726"/>
          <a:ext cx="600075" cy="139894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30</xdr:row>
      <xdr:rowOff>57151</xdr:rowOff>
    </xdr:from>
    <xdr:to>
      <xdr:col>1</xdr:col>
      <xdr:colOff>781050</xdr:colOff>
      <xdr:row>30</xdr:row>
      <xdr:rowOff>1490873</xdr:rowOff>
    </xdr:to>
    <xdr:pic>
      <xdr:nvPicPr>
        <xdr:cNvPr id="71" name="Grafik 70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30918151"/>
          <a:ext cx="590549" cy="1433722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30</xdr:row>
      <xdr:rowOff>47625</xdr:rowOff>
    </xdr:from>
    <xdr:to>
      <xdr:col>2</xdr:col>
      <xdr:colOff>733424</xdr:colOff>
      <xdr:row>30</xdr:row>
      <xdr:rowOff>1498879</xdr:rowOff>
    </xdr:to>
    <xdr:pic>
      <xdr:nvPicPr>
        <xdr:cNvPr id="72" name="Grafik 7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30927675"/>
          <a:ext cx="571499" cy="1451254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31</xdr:row>
      <xdr:rowOff>76200</xdr:rowOff>
    </xdr:from>
    <xdr:to>
      <xdr:col>1</xdr:col>
      <xdr:colOff>763106</xdr:colOff>
      <xdr:row>31</xdr:row>
      <xdr:rowOff>1485900</xdr:rowOff>
    </xdr:to>
    <xdr:pic>
      <xdr:nvPicPr>
        <xdr:cNvPr id="73" name="Grafik 72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108" y="32469667"/>
          <a:ext cx="582131" cy="1409700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209551</xdr:colOff>
      <xdr:row>31</xdr:row>
      <xdr:rowOff>66676</xdr:rowOff>
    </xdr:from>
    <xdr:to>
      <xdr:col>2</xdr:col>
      <xdr:colOff>695325</xdr:colOff>
      <xdr:row>31</xdr:row>
      <xdr:rowOff>1476540</xdr:rowOff>
    </xdr:to>
    <xdr:pic>
      <xdr:nvPicPr>
        <xdr:cNvPr id="74" name="Grafik 73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1" y="32470726"/>
          <a:ext cx="485774" cy="1409864"/>
        </a:xfrm>
        <a:prstGeom prst="rect">
          <a:avLst/>
        </a:prstGeom>
      </xdr:spPr>
    </xdr:pic>
    <xdr:clientData/>
  </xdr:twoCellAnchor>
  <xdr:twoCellAnchor editAs="oneCell">
    <xdr:from>
      <xdr:col>1</xdr:col>
      <xdr:colOff>234950</xdr:colOff>
      <xdr:row>1</xdr:row>
      <xdr:rowOff>273050</xdr:rowOff>
    </xdr:from>
    <xdr:to>
      <xdr:col>1</xdr:col>
      <xdr:colOff>679450</xdr:colOff>
      <xdr:row>1</xdr:row>
      <xdr:rowOff>1352550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xmlns="" id="{50479308-0182-1E4E-9D40-07C74DB1E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0850" y="1187450"/>
          <a:ext cx="4445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2</xdr:row>
      <xdr:rowOff>285750</xdr:rowOff>
    </xdr:from>
    <xdr:to>
      <xdr:col>1</xdr:col>
      <xdr:colOff>628650</xdr:colOff>
      <xdr:row>2</xdr:row>
      <xdr:rowOff>1365250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xmlns="" id="{B3BE63A0-32C4-AC49-82B5-6CBDB4930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2724150"/>
          <a:ext cx="4191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203200</xdr:colOff>
      <xdr:row>3</xdr:row>
      <xdr:rowOff>234950</xdr:rowOff>
    </xdr:from>
    <xdr:to>
      <xdr:col>1</xdr:col>
      <xdr:colOff>838200</xdr:colOff>
      <xdr:row>3</xdr:row>
      <xdr:rowOff>1314450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xmlns="" id="{35B52C46-4193-3741-8681-563F27282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4197350"/>
          <a:ext cx="6350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203200</xdr:colOff>
      <xdr:row>4</xdr:row>
      <xdr:rowOff>273050</xdr:rowOff>
    </xdr:from>
    <xdr:to>
      <xdr:col>1</xdr:col>
      <xdr:colOff>787400</xdr:colOff>
      <xdr:row>4</xdr:row>
      <xdr:rowOff>1327150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xmlns="" id="{B3096D1E-8F0D-0447-BFFC-36DCA7469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5759450"/>
          <a:ext cx="584200" cy="105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5</xdr:row>
      <xdr:rowOff>247650</xdr:rowOff>
    </xdr:from>
    <xdr:to>
      <xdr:col>2</xdr:col>
      <xdr:colOff>133350</xdr:colOff>
      <xdr:row>5</xdr:row>
      <xdr:rowOff>1327150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xmlns="" id="{FB5A16A5-F559-D34C-AF19-CFFF991CF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7258050"/>
          <a:ext cx="10287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203200</xdr:colOff>
      <xdr:row>6</xdr:row>
      <xdr:rowOff>165100</xdr:rowOff>
    </xdr:from>
    <xdr:to>
      <xdr:col>1</xdr:col>
      <xdr:colOff>914400</xdr:colOff>
      <xdr:row>6</xdr:row>
      <xdr:rowOff>1308100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xmlns="" id="{48B83A97-85A1-B742-986B-6FC738AE7A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8699500"/>
          <a:ext cx="7112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7</xdr:row>
      <xdr:rowOff>177800</xdr:rowOff>
    </xdr:from>
    <xdr:to>
      <xdr:col>1</xdr:col>
      <xdr:colOff>876300</xdr:colOff>
      <xdr:row>7</xdr:row>
      <xdr:rowOff>1320800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xmlns="" id="{3CC79629-19EF-0148-BDBC-86BD38E7E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10236200"/>
          <a:ext cx="6096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203200</xdr:colOff>
      <xdr:row>8</xdr:row>
      <xdr:rowOff>88900</xdr:rowOff>
    </xdr:from>
    <xdr:to>
      <xdr:col>2</xdr:col>
      <xdr:colOff>50800</xdr:colOff>
      <xdr:row>8</xdr:row>
      <xdr:rowOff>1358900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xmlns="" id="{035B755D-EFEA-B849-8282-7CE9643C8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100" y="11671300"/>
          <a:ext cx="914400" cy="127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298450</xdr:colOff>
      <xdr:row>9</xdr:row>
      <xdr:rowOff>228600</xdr:rowOff>
    </xdr:from>
    <xdr:to>
      <xdr:col>1</xdr:col>
      <xdr:colOff>819150</xdr:colOff>
      <xdr:row>9</xdr:row>
      <xdr:rowOff>1371600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xmlns="" id="{2E6F3913-DC2F-8C46-9B8B-CF7C72882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350" y="13335000"/>
          <a:ext cx="5207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311150</xdr:colOff>
      <xdr:row>10</xdr:row>
      <xdr:rowOff>171450</xdr:rowOff>
    </xdr:from>
    <xdr:to>
      <xdr:col>1</xdr:col>
      <xdr:colOff>930275</xdr:colOff>
      <xdr:row>10</xdr:row>
      <xdr:rowOff>1428750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xmlns="" id="{F8CDC192-B4ED-8E4A-AC7E-A64C05CE5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7050" y="14801850"/>
          <a:ext cx="6477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317500</xdr:colOff>
      <xdr:row>11</xdr:row>
      <xdr:rowOff>146050</xdr:rowOff>
    </xdr:from>
    <xdr:to>
      <xdr:col>1</xdr:col>
      <xdr:colOff>774700</xdr:colOff>
      <xdr:row>11</xdr:row>
      <xdr:rowOff>1301750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xmlns="" id="{A5F04AF4-6EBA-A848-A27A-F12CC5B50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3400" y="16300450"/>
          <a:ext cx="457200" cy="115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311150</xdr:colOff>
      <xdr:row>12</xdr:row>
      <xdr:rowOff>234950</xdr:rowOff>
    </xdr:from>
    <xdr:to>
      <xdr:col>1</xdr:col>
      <xdr:colOff>755650</xdr:colOff>
      <xdr:row>12</xdr:row>
      <xdr:rowOff>1314450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xmlns="" id="{57CDC183-E6DB-2748-B106-C2F532364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7050" y="17913350"/>
          <a:ext cx="4445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234950</xdr:colOff>
      <xdr:row>13</xdr:row>
      <xdr:rowOff>260350</xdr:rowOff>
    </xdr:from>
    <xdr:to>
      <xdr:col>2</xdr:col>
      <xdr:colOff>400050</xdr:colOff>
      <xdr:row>13</xdr:row>
      <xdr:rowOff>1365250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xmlns="" id="{66099807-1414-7E4C-9BD9-A2193BE60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0850" y="19462750"/>
          <a:ext cx="1231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431800</xdr:colOff>
      <xdr:row>14</xdr:row>
      <xdr:rowOff>222250</xdr:rowOff>
    </xdr:from>
    <xdr:to>
      <xdr:col>2</xdr:col>
      <xdr:colOff>50800</xdr:colOff>
      <xdr:row>14</xdr:row>
      <xdr:rowOff>1377950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xmlns="" id="{8885661B-A492-784D-ACEB-CB3B1BE89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20948650"/>
          <a:ext cx="685800" cy="115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15</xdr:row>
      <xdr:rowOff>184150</xdr:rowOff>
    </xdr:from>
    <xdr:to>
      <xdr:col>2</xdr:col>
      <xdr:colOff>3175</xdr:colOff>
      <xdr:row>15</xdr:row>
      <xdr:rowOff>1441450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xmlns="" id="{E6D94C2F-5FDB-BD4E-BB37-41A5094BA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22434550"/>
          <a:ext cx="6985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457200</xdr:colOff>
      <xdr:row>16</xdr:row>
      <xdr:rowOff>234950</xdr:rowOff>
    </xdr:from>
    <xdr:to>
      <xdr:col>2</xdr:col>
      <xdr:colOff>0</xdr:colOff>
      <xdr:row>16</xdr:row>
      <xdr:rowOff>1314450</xdr:rowOff>
    </xdr:to>
    <xdr:pic>
      <xdr:nvPicPr>
        <xdr:cNvPr id="55" name="Grafik 54">
          <a:extLst>
            <a:ext uri="{FF2B5EF4-FFF2-40B4-BE49-F238E27FC236}">
              <a16:creationId xmlns:a16="http://schemas.microsoft.com/office/drawing/2014/main" xmlns="" id="{2920BFBA-7008-9943-BF8B-69F01DCF1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24009350"/>
          <a:ext cx="6096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17</xdr:row>
      <xdr:rowOff>234950</xdr:rowOff>
    </xdr:from>
    <xdr:to>
      <xdr:col>2</xdr:col>
      <xdr:colOff>0</xdr:colOff>
      <xdr:row>17</xdr:row>
      <xdr:rowOff>1390650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xmlns="" id="{B942F1B9-BB43-2845-B199-DD65B3863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25533350"/>
          <a:ext cx="609600" cy="115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tabSelected="1" zoomScaleNormal="100" workbookViewId="0">
      <pane ySplit="1" topLeftCell="A2" activePane="bottomLeft" state="frozen"/>
      <selection activeCell="D1" sqref="D1"/>
      <selection pane="bottomLeft" activeCell="M42" sqref="M42"/>
    </sheetView>
  </sheetViews>
  <sheetFormatPr defaultColWidth="10.85546875" defaultRowHeight="15" x14ac:dyDescent="0.25"/>
  <cols>
    <col min="1" max="1" width="22" style="41" customWidth="1"/>
    <col min="2" max="3" width="14" style="42" customWidth="1"/>
    <col min="4" max="4" width="38.42578125" style="61" bestFit="1" customWidth="1"/>
    <col min="5" max="5" width="11.42578125" style="51" customWidth="1"/>
    <col min="6" max="6" width="20.42578125" style="43" bestFit="1" customWidth="1"/>
    <col min="7" max="7" width="13" style="43" bestFit="1" customWidth="1"/>
    <col min="8" max="10" width="11.42578125" style="45"/>
    <col min="11" max="11" width="11.42578125" style="46"/>
    <col min="12" max="12" width="12.85546875" style="47" customWidth="1"/>
    <col min="13" max="13" width="21.28515625" style="47" customWidth="1"/>
    <col min="14" max="16384" width="10.85546875" style="43"/>
  </cols>
  <sheetData>
    <row r="1" spans="1:13" s="31" customFormat="1" ht="72" customHeight="1" thickBot="1" x14ac:dyDescent="0.3">
      <c r="A1" s="2" t="s">
        <v>0</v>
      </c>
      <c r="B1" s="2" t="s">
        <v>25</v>
      </c>
      <c r="C1" s="2" t="s">
        <v>26</v>
      </c>
      <c r="D1" s="3" t="s">
        <v>27</v>
      </c>
      <c r="E1" s="3" t="s">
        <v>28</v>
      </c>
      <c r="F1" s="3" t="s">
        <v>1</v>
      </c>
      <c r="G1" s="3" t="s">
        <v>29</v>
      </c>
      <c r="H1" s="4" t="s">
        <v>30</v>
      </c>
      <c r="I1" s="4" t="s">
        <v>31</v>
      </c>
      <c r="J1" s="4" t="s">
        <v>32</v>
      </c>
      <c r="K1" s="5" t="s">
        <v>33</v>
      </c>
      <c r="L1" s="1" t="s">
        <v>34</v>
      </c>
      <c r="M1" s="1" t="s">
        <v>35</v>
      </c>
    </row>
    <row r="2" spans="1:13" s="36" customFormat="1" ht="120" customHeight="1" thickTop="1" x14ac:dyDescent="0.25">
      <c r="A2" s="32">
        <v>4009175139443</v>
      </c>
      <c r="B2" s="29"/>
      <c r="C2" s="30"/>
      <c r="D2" s="34" t="s">
        <v>54</v>
      </c>
      <c r="E2" s="33">
        <v>10000</v>
      </c>
      <c r="F2" s="24" t="s">
        <v>51</v>
      </c>
      <c r="G2" s="8" t="s">
        <v>23</v>
      </c>
      <c r="H2" s="34">
        <v>10</v>
      </c>
      <c r="I2" s="21">
        <f t="shared" ref="I2:I17" si="0">E2/H2</f>
        <v>1000</v>
      </c>
      <c r="J2" s="33">
        <v>200</v>
      </c>
      <c r="K2" s="22">
        <f t="shared" ref="K2:K18" si="1">I2/J2</f>
        <v>5</v>
      </c>
      <c r="L2" s="35">
        <v>1.79</v>
      </c>
      <c r="M2" s="23">
        <f t="shared" ref="M2:M18" si="2">L2*E2</f>
        <v>17900</v>
      </c>
    </row>
    <row r="3" spans="1:13" s="36" customFormat="1" ht="120" customHeight="1" x14ac:dyDescent="0.25">
      <c r="A3" s="32">
        <v>4009175139450</v>
      </c>
      <c r="B3" s="27"/>
      <c r="C3" s="28"/>
      <c r="D3" s="38" t="s">
        <v>55</v>
      </c>
      <c r="E3" s="37">
        <v>4000</v>
      </c>
      <c r="F3" s="19" t="s">
        <v>51</v>
      </c>
      <c r="G3" s="6" t="s">
        <v>23</v>
      </c>
      <c r="H3" s="38">
        <v>10</v>
      </c>
      <c r="I3" s="21">
        <f t="shared" si="0"/>
        <v>400</v>
      </c>
      <c r="J3" s="37">
        <v>200</v>
      </c>
      <c r="K3" s="22">
        <f t="shared" si="1"/>
        <v>2</v>
      </c>
      <c r="L3" s="39">
        <v>1.79</v>
      </c>
      <c r="M3" s="23">
        <f t="shared" si="2"/>
        <v>7160</v>
      </c>
    </row>
    <row r="4" spans="1:13" s="36" customFormat="1" ht="120" customHeight="1" x14ac:dyDescent="0.25">
      <c r="A4" s="32">
        <v>4009175954268</v>
      </c>
      <c r="B4" s="27"/>
      <c r="C4" s="28"/>
      <c r="D4" s="38" t="s">
        <v>56</v>
      </c>
      <c r="E4" s="37">
        <v>4860</v>
      </c>
      <c r="F4" s="19" t="s">
        <v>45</v>
      </c>
      <c r="G4" s="6" t="s">
        <v>45</v>
      </c>
      <c r="H4" s="38">
        <v>6</v>
      </c>
      <c r="I4" s="21">
        <f t="shared" si="0"/>
        <v>810</v>
      </c>
      <c r="J4" s="37">
        <v>54</v>
      </c>
      <c r="K4" s="22">
        <f t="shared" si="1"/>
        <v>15</v>
      </c>
      <c r="L4" s="39">
        <v>2.75</v>
      </c>
      <c r="M4" s="23">
        <f t="shared" si="2"/>
        <v>13365</v>
      </c>
    </row>
    <row r="5" spans="1:13" s="36" customFormat="1" ht="120" customHeight="1" x14ac:dyDescent="0.25">
      <c r="A5" s="32">
        <v>4901670108927</v>
      </c>
      <c r="B5" s="27"/>
      <c r="C5" s="28"/>
      <c r="D5" s="38" t="s">
        <v>57</v>
      </c>
      <c r="E5" s="37">
        <v>3200</v>
      </c>
      <c r="F5" s="19" t="s">
        <v>6</v>
      </c>
      <c r="G5" s="6" t="s">
        <v>6</v>
      </c>
      <c r="H5" s="38">
        <v>8</v>
      </c>
      <c r="I5" s="21">
        <f t="shared" si="0"/>
        <v>400</v>
      </c>
      <c r="J5" s="37">
        <v>80</v>
      </c>
      <c r="K5" s="22">
        <f t="shared" si="1"/>
        <v>5</v>
      </c>
      <c r="L5" s="39">
        <v>1.59</v>
      </c>
      <c r="M5" s="23">
        <f t="shared" si="2"/>
        <v>5088</v>
      </c>
    </row>
    <row r="6" spans="1:13" s="36" customFormat="1" ht="120" customHeight="1" x14ac:dyDescent="0.25">
      <c r="A6" s="32">
        <v>4009175939418</v>
      </c>
      <c r="B6" s="27"/>
      <c r="C6" s="28"/>
      <c r="D6" s="38" t="s">
        <v>44</v>
      </c>
      <c r="E6" s="37">
        <v>4956</v>
      </c>
      <c r="F6" s="19" t="s">
        <v>46</v>
      </c>
      <c r="G6" s="6" t="s">
        <v>23</v>
      </c>
      <c r="H6" s="38">
        <v>6</v>
      </c>
      <c r="I6" s="21">
        <f t="shared" si="0"/>
        <v>826</v>
      </c>
      <c r="J6" s="37">
        <v>75</v>
      </c>
      <c r="K6" s="22">
        <f t="shared" si="1"/>
        <v>11.013333333333334</v>
      </c>
      <c r="L6" s="39">
        <v>6</v>
      </c>
      <c r="M6" s="23">
        <f t="shared" si="2"/>
        <v>29736</v>
      </c>
    </row>
    <row r="7" spans="1:13" s="36" customFormat="1" ht="120" customHeight="1" x14ac:dyDescent="0.25">
      <c r="A7" s="32">
        <v>4009175953230</v>
      </c>
      <c r="B7" s="27"/>
      <c r="C7" s="28"/>
      <c r="D7" s="38" t="s">
        <v>58</v>
      </c>
      <c r="E7" s="37">
        <v>576</v>
      </c>
      <c r="F7" s="19" t="s">
        <v>52</v>
      </c>
      <c r="G7" s="6" t="s">
        <v>52</v>
      </c>
      <c r="H7" s="38">
        <v>6</v>
      </c>
      <c r="I7" s="21">
        <f t="shared" si="0"/>
        <v>96</v>
      </c>
      <c r="J7" s="37">
        <v>92</v>
      </c>
      <c r="K7" s="22">
        <f t="shared" si="1"/>
        <v>1.0434782608695652</v>
      </c>
      <c r="L7" s="39">
        <v>5.5</v>
      </c>
      <c r="M7" s="23">
        <f t="shared" si="2"/>
        <v>3168</v>
      </c>
    </row>
    <row r="8" spans="1:13" s="36" customFormat="1" ht="120" customHeight="1" x14ac:dyDescent="0.25">
      <c r="A8" s="32">
        <v>4009175953315</v>
      </c>
      <c r="B8" s="27"/>
      <c r="C8" s="28"/>
      <c r="D8" s="38" t="s">
        <v>59</v>
      </c>
      <c r="E8" s="37">
        <v>1820</v>
      </c>
      <c r="F8" s="19" t="s">
        <v>52</v>
      </c>
      <c r="G8" s="6" t="s">
        <v>52</v>
      </c>
      <c r="H8" s="38">
        <v>10</v>
      </c>
      <c r="I8" s="21">
        <f t="shared" si="0"/>
        <v>182</v>
      </c>
      <c r="J8" s="37">
        <v>33</v>
      </c>
      <c r="K8" s="22">
        <f t="shared" si="1"/>
        <v>5.5151515151515156</v>
      </c>
      <c r="L8" s="39">
        <v>2.4500000000000002</v>
      </c>
      <c r="M8" s="23">
        <f t="shared" si="2"/>
        <v>4459</v>
      </c>
    </row>
    <row r="9" spans="1:13" s="36" customFormat="1" ht="120" customHeight="1" x14ac:dyDescent="0.25">
      <c r="A9" s="32">
        <v>4009175953339</v>
      </c>
      <c r="B9" s="27"/>
      <c r="C9" s="28"/>
      <c r="D9" s="38" t="s">
        <v>60</v>
      </c>
      <c r="E9" s="37">
        <v>7064</v>
      </c>
      <c r="F9" s="19" t="s">
        <v>52</v>
      </c>
      <c r="G9" s="6" t="s">
        <v>52</v>
      </c>
      <c r="H9" s="38">
        <v>8</v>
      </c>
      <c r="I9" s="21">
        <f t="shared" si="0"/>
        <v>883</v>
      </c>
      <c r="J9" s="37">
        <v>80</v>
      </c>
      <c r="K9" s="22">
        <f t="shared" si="1"/>
        <v>11.0375</v>
      </c>
      <c r="L9" s="39">
        <v>2.35</v>
      </c>
      <c r="M9" s="23">
        <f t="shared" si="2"/>
        <v>16600.400000000001</v>
      </c>
    </row>
    <row r="10" spans="1:13" s="36" customFormat="1" ht="120" customHeight="1" x14ac:dyDescent="0.25">
      <c r="A10" s="32">
        <v>4009175949332</v>
      </c>
      <c r="B10" s="27"/>
      <c r="C10" s="28"/>
      <c r="D10" s="38" t="s">
        <v>61</v>
      </c>
      <c r="E10" s="37">
        <v>5565</v>
      </c>
      <c r="F10" s="19" t="s">
        <v>47</v>
      </c>
      <c r="G10" s="6" t="s">
        <v>23</v>
      </c>
      <c r="H10" s="38">
        <v>5</v>
      </c>
      <c r="I10" s="21">
        <f t="shared" si="0"/>
        <v>1113</v>
      </c>
      <c r="J10" s="37">
        <v>128</v>
      </c>
      <c r="K10" s="22">
        <f t="shared" si="1"/>
        <v>8.6953125</v>
      </c>
      <c r="L10" s="39">
        <v>4.8499999999999996</v>
      </c>
      <c r="M10" s="23">
        <f t="shared" si="2"/>
        <v>26990.249999999996</v>
      </c>
    </row>
    <row r="11" spans="1:13" s="36" customFormat="1" ht="120" customHeight="1" x14ac:dyDescent="0.25">
      <c r="A11" s="32">
        <v>4009175943910</v>
      </c>
      <c r="B11" s="27"/>
      <c r="C11" s="28"/>
      <c r="D11" s="38" t="s">
        <v>62</v>
      </c>
      <c r="E11" s="37">
        <v>2640</v>
      </c>
      <c r="F11" s="19" t="s">
        <v>47</v>
      </c>
      <c r="G11" s="6" t="s">
        <v>23</v>
      </c>
      <c r="H11" s="38">
        <v>5</v>
      </c>
      <c r="I11" s="21">
        <f t="shared" si="0"/>
        <v>528</v>
      </c>
      <c r="J11" s="37">
        <v>66</v>
      </c>
      <c r="K11" s="22">
        <f t="shared" si="1"/>
        <v>8</v>
      </c>
      <c r="L11" s="39">
        <v>2.65</v>
      </c>
      <c r="M11" s="23">
        <f t="shared" si="2"/>
        <v>6996</v>
      </c>
    </row>
    <row r="12" spans="1:13" s="36" customFormat="1" ht="120" customHeight="1" x14ac:dyDescent="0.25">
      <c r="A12" s="32">
        <v>4009175950499</v>
      </c>
      <c r="B12" s="27"/>
      <c r="C12" s="28"/>
      <c r="D12" s="38" t="s">
        <v>63</v>
      </c>
      <c r="E12" s="37">
        <v>9120</v>
      </c>
      <c r="F12" s="19" t="s">
        <v>47</v>
      </c>
      <c r="G12" s="6" t="s">
        <v>23</v>
      </c>
      <c r="H12" s="38">
        <v>10</v>
      </c>
      <c r="I12" s="21">
        <f t="shared" si="0"/>
        <v>912</v>
      </c>
      <c r="J12" s="37">
        <v>48</v>
      </c>
      <c r="K12" s="22">
        <f t="shared" si="1"/>
        <v>19</v>
      </c>
      <c r="L12" s="39">
        <v>1.59</v>
      </c>
      <c r="M12" s="23">
        <f t="shared" si="2"/>
        <v>14500.800000000001</v>
      </c>
    </row>
    <row r="13" spans="1:13" s="36" customFormat="1" ht="120" customHeight="1" x14ac:dyDescent="0.25">
      <c r="A13" s="32">
        <v>4009175953414</v>
      </c>
      <c r="B13" s="27"/>
      <c r="C13" s="28"/>
      <c r="D13" s="38" t="s">
        <v>38</v>
      </c>
      <c r="E13" s="37">
        <v>42200</v>
      </c>
      <c r="F13" s="19" t="s">
        <v>53</v>
      </c>
      <c r="G13" s="6" t="s">
        <v>23</v>
      </c>
      <c r="H13" s="38">
        <v>10</v>
      </c>
      <c r="I13" s="21">
        <f t="shared" si="0"/>
        <v>4220</v>
      </c>
      <c r="J13" s="37">
        <v>72</v>
      </c>
      <c r="K13" s="22">
        <f t="shared" si="1"/>
        <v>58.611111111111114</v>
      </c>
      <c r="L13" s="39">
        <v>2.99</v>
      </c>
      <c r="M13" s="23">
        <f t="shared" si="2"/>
        <v>126178.00000000001</v>
      </c>
    </row>
    <row r="14" spans="1:13" s="36" customFormat="1" ht="120" customHeight="1" x14ac:dyDescent="0.25">
      <c r="A14" s="32">
        <v>4009175948465</v>
      </c>
      <c r="B14" s="27"/>
      <c r="C14" s="28"/>
      <c r="D14" s="38" t="s">
        <v>39</v>
      </c>
      <c r="E14" s="37">
        <v>38968</v>
      </c>
      <c r="F14" s="19" t="s">
        <v>48</v>
      </c>
      <c r="G14" s="6" t="s">
        <v>23</v>
      </c>
      <c r="H14" s="38">
        <v>8</v>
      </c>
      <c r="I14" s="21">
        <f t="shared" si="0"/>
        <v>4871</v>
      </c>
      <c r="J14" s="37">
        <v>84</v>
      </c>
      <c r="K14" s="22">
        <f t="shared" si="1"/>
        <v>57.988095238095241</v>
      </c>
      <c r="L14" s="39">
        <v>3</v>
      </c>
      <c r="M14" s="23">
        <f t="shared" si="2"/>
        <v>116904</v>
      </c>
    </row>
    <row r="15" spans="1:13" s="36" customFormat="1" ht="120" customHeight="1" x14ac:dyDescent="0.25">
      <c r="A15" s="32">
        <v>4009175943064</v>
      </c>
      <c r="B15" s="27"/>
      <c r="C15" s="28"/>
      <c r="D15" s="38" t="s">
        <v>40</v>
      </c>
      <c r="E15" s="37">
        <v>925</v>
      </c>
      <c r="F15" s="19" t="s">
        <v>49</v>
      </c>
      <c r="G15" s="6" t="s">
        <v>23</v>
      </c>
      <c r="H15" s="38">
        <v>10</v>
      </c>
      <c r="I15" s="21">
        <f t="shared" si="0"/>
        <v>92.5</v>
      </c>
      <c r="J15" s="37">
        <v>36</v>
      </c>
      <c r="K15" s="22">
        <f t="shared" si="1"/>
        <v>2.5694444444444446</v>
      </c>
      <c r="L15" s="39">
        <v>4</v>
      </c>
      <c r="M15" s="23">
        <f t="shared" si="2"/>
        <v>3700</v>
      </c>
    </row>
    <row r="16" spans="1:13" s="36" customFormat="1" ht="120" customHeight="1" x14ac:dyDescent="0.25">
      <c r="A16" s="32">
        <v>9001531169489</v>
      </c>
      <c r="B16" s="27"/>
      <c r="C16" s="28"/>
      <c r="D16" s="38" t="s">
        <v>41</v>
      </c>
      <c r="E16" s="37">
        <v>1240</v>
      </c>
      <c r="F16" s="19" t="s">
        <v>50</v>
      </c>
      <c r="G16" s="6" t="s">
        <v>23</v>
      </c>
      <c r="H16" s="38">
        <v>5</v>
      </c>
      <c r="I16" s="21">
        <f t="shared" si="0"/>
        <v>248</v>
      </c>
      <c r="J16" s="37">
        <v>81</v>
      </c>
      <c r="K16" s="22">
        <f t="shared" si="1"/>
        <v>3.0617283950617282</v>
      </c>
      <c r="L16" s="39">
        <v>4</v>
      </c>
      <c r="M16" s="23">
        <f t="shared" si="2"/>
        <v>4960</v>
      </c>
    </row>
    <row r="17" spans="1:13" s="36" customFormat="1" ht="120" customHeight="1" x14ac:dyDescent="0.25">
      <c r="A17" s="32">
        <v>4009175943071</v>
      </c>
      <c r="B17" s="27"/>
      <c r="C17" s="28"/>
      <c r="D17" s="38" t="s">
        <v>42</v>
      </c>
      <c r="E17" s="37">
        <v>3240</v>
      </c>
      <c r="F17" s="19" t="s">
        <v>49</v>
      </c>
      <c r="G17" s="6" t="s">
        <v>23</v>
      </c>
      <c r="H17" s="38">
        <v>10</v>
      </c>
      <c r="I17" s="21">
        <f t="shared" si="0"/>
        <v>324</v>
      </c>
      <c r="J17" s="37">
        <v>36</v>
      </c>
      <c r="K17" s="22">
        <f t="shared" si="1"/>
        <v>9</v>
      </c>
      <c r="L17" s="39">
        <v>5</v>
      </c>
      <c r="M17" s="23">
        <f t="shared" si="2"/>
        <v>16200</v>
      </c>
    </row>
    <row r="18" spans="1:13" s="36" customFormat="1" ht="120" customHeight="1" x14ac:dyDescent="0.25">
      <c r="A18" s="32">
        <v>9001531169489</v>
      </c>
      <c r="B18" s="27"/>
      <c r="C18" s="28"/>
      <c r="D18" s="38" t="s">
        <v>43</v>
      </c>
      <c r="E18" s="37">
        <v>4060</v>
      </c>
      <c r="F18" s="19" t="s">
        <v>47</v>
      </c>
      <c r="G18" s="6" t="s">
        <v>23</v>
      </c>
      <c r="H18" s="38">
        <v>5</v>
      </c>
      <c r="I18" s="21">
        <f t="shared" ref="I18:I32" si="3">E18/H18</f>
        <v>812</v>
      </c>
      <c r="J18" s="37">
        <v>66</v>
      </c>
      <c r="K18" s="22">
        <f t="shared" si="1"/>
        <v>12.303030303030303</v>
      </c>
      <c r="L18" s="39">
        <v>3.1</v>
      </c>
      <c r="M18" s="23">
        <f t="shared" si="2"/>
        <v>12586</v>
      </c>
    </row>
    <row r="19" spans="1:13" s="40" customFormat="1" ht="120" customHeight="1" x14ac:dyDescent="0.25">
      <c r="A19" s="7">
        <v>9001531163333</v>
      </c>
      <c r="B19" s="25"/>
      <c r="C19" s="26"/>
      <c r="D19" s="20" t="s">
        <v>10</v>
      </c>
      <c r="E19" s="21">
        <v>2880</v>
      </c>
      <c r="F19" s="20" t="s">
        <v>2</v>
      </c>
      <c r="G19" s="20" t="s">
        <v>22</v>
      </c>
      <c r="H19" s="21">
        <v>10</v>
      </c>
      <c r="I19" s="21">
        <f t="shared" si="3"/>
        <v>288</v>
      </c>
      <c r="J19" s="21">
        <v>48</v>
      </c>
      <c r="K19" s="22">
        <f>I19/J19</f>
        <v>6</v>
      </c>
      <c r="L19" s="23">
        <v>1.59</v>
      </c>
      <c r="M19" s="23">
        <f t="shared" ref="M19:M32" si="4">L19*E19</f>
        <v>4579.2</v>
      </c>
    </row>
    <row r="20" spans="1:13" s="40" customFormat="1" ht="120" customHeight="1" x14ac:dyDescent="0.25">
      <c r="A20" s="9">
        <v>4001499162954</v>
      </c>
      <c r="B20" s="10"/>
      <c r="C20" s="11"/>
      <c r="D20" s="6" t="s">
        <v>11</v>
      </c>
      <c r="E20" s="12">
        <v>3200</v>
      </c>
      <c r="F20" s="6" t="s">
        <v>3</v>
      </c>
      <c r="G20" s="6" t="s">
        <v>22</v>
      </c>
      <c r="H20" s="12">
        <v>8</v>
      </c>
      <c r="I20" s="12">
        <f t="shared" si="3"/>
        <v>400</v>
      </c>
      <c r="J20" s="12">
        <v>80</v>
      </c>
      <c r="K20" s="13">
        <f t="shared" ref="K20:K32" si="5">I20/J20</f>
        <v>5</v>
      </c>
      <c r="L20" s="14">
        <v>1.89</v>
      </c>
      <c r="M20" s="14">
        <f t="shared" si="4"/>
        <v>6048</v>
      </c>
    </row>
    <row r="21" spans="1:13" s="40" customFormat="1" ht="120" customHeight="1" x14ac:dyDescent="0.25">
      <c r="A21" s="9">
        <v>4009175956408</v>
      </c>
      <c r="B21" s="10"/>
      <c r="C21" s="11"/>
      <c r="D21" s="6" t="s">
        <v>36</v>
      </c>
      <c r="E21" s="12">
        <v>468</v>
      </c>
      <c r="F21" s="6" t="s">
        <v>2</v>
      </c>
      <c r="G21" s="6" t="s">
        <v>22</v>
      </c>
      <c r="H21" s="12">
        <v>18</v>
      </c>
      <c r="I21" s="12">
        <f t="shared" si="3"/>
        <v>26</v>
      </c>
      <c r="J21" s="12">
        <v>130</v>
      </c>
      <c r="K21" s="13">
        <f t="shared" si="5"/>
        <v>0.2</v>
      </c>
      <c r="L21" s="14">
        <v>0.69</v>
      </c>
      <c r="M21" s="14">
        <f t="shared" si="4"/>
        <v>322.91999999999996</v>
      </c>
    </row>
    <row r="22" spans="1:13" s="40" customFormat="1" ht="120" customHeight="1" x14ac:dyDescent="0.25">
      <c r="A22" s="9">
        <v>4009175924452</v>
      </c>
      <c r="B22" s="10"/>
      <c r="C22" s="11"/>
      <c r="D22" s="6" t="s">
        <v>12</v>
      </c>
      <c r="E22" s="12">
        <v>19740</v>
      </c>
      <c r="F22" s="6" t="s">
        <v>4</v>
      </c>
      <c r="G22" s="6" t="s">
        <v>22</v>
      </c>
      <c r="H22" s="12">
        <v>10</v>
      </c>
      <c r="I22" s="12">
        <f t="shared" si="3"/>
        <v>1974</v>
      </c>
      <c r="J22" s="12">
        <v>42</v>
      </c>
      <c r="K22" s="13">
        <f t="shared" si="5"/>
        <v>47</v>
      </c>
      <c r="L22" s="14">
        <v>2.2200000000000002</v>
      </c>
      <c r="M22" s="14">
        <f t="shared" si="4"/>
        <v>43822.8</v>
      </c>
    </row>
    <row r="23" spans="1:13" s="40" customFormat="1" ht="120" customHeight="1" x14ac:dyDescent="0.25">
      <c r="A23" s="9">
        <v>4009175955197</v>
      </c>
      <c r="B23" s="10"/>
      <c r="C23" s="11"/>
      <c r="D23" s="6" t="s">
        <v>37</v>
      </c>
      <c r="E23" s="12">
        <v>15608</v>
      </c>
      <c r="F23" s="6" t="s">
        <v>2</v>
      </c>
      <c r="G23" s="6" t="s">
        <v>23</v>
      </c>
      <c r="H23" s="12">
        <v>8</v>
      </c>
      <c r="I23" s="12">
        <f t="shared" si="3"/>
        <v>1951</v>
      </c>
      <c r="J23" s="12">
        <v>80</v>
      </c>
      <c r="K23" s="13">
        <f t="shared" si="5"/>
        <v>24.387499999999999</v>
      </c>
      <c r="L23" s="14">
        <v>1.89</v>
      </c>
      <c r="M23" s="14">
        <f t="shared" si="4"/>
        <v>29499.119999999999</v>
      </c>
    </row>
    <row r="24" spans="1:13" s="40" customFormat="1" ht="120" customHeight="1" x14ac:dyDescent="0.25">
      <c r="A24" s="9">
        <v>4009175163608</v>
      </c>
      <c r="B24" s="10"/>
      <c r="C24" s="11"/>
      <c r="D24" s="6" t="s">
        <v>13</v>
      </c>
      <c r="E24" s="12">
        <v>3600</v>
      </c>
      <c r="F24" s="6" t="s">
        <v>5</v>
      </c>
      <c r="G24" s="6" t="s">
        <v>24</v>
      </c>
      <c r="H24" s="12">
        <v>10</v>
      </c>
      <c r="I24" s="12">
        <f t="shared" si="3"/>
        <v>360</v>
      </c>
      <c r="J24" s="12">
        <v>180</v>
      </c>
      <c r="K24" s="13">
        <f t="shared" si="5"/>
        <v>2</v>
      </c>
      <c r="L24" s="14">
        <v>3.55</v>
      </c>
      <c r="M24" s="14">
        <f t="shared" si="4"/>
        <v>12780</v>
      </c>
    </row>
    <row r="25" spans="1:13" s="40" customFormat="1" ht="120" customHeight="1" x14ac:dyDescent="0.25">
      <c r="A25" s="9">
        <v>4009175111463</v>
      </c>
      <c r="B25" s="10"/>
      <c r="C25" s="11"/>
      <c r="D25" s="6" t="s">
        <v>14</v>
      </c>
      <c r="E25" s="12">
        <v>9750</v>
      </c>
      <c r="F25" s="6" t="s">
        <v>5</v>
      </c>
      <c r="G25" s="6" t="s">
        <v>24</v>
      </c>
      <c r="H25" s="12">
        <v>10</v>
      </c>
      <c r="I25" s="12">
        <f t="shared" si="3"/>
        <v>975</v>
      </c>
      <c r="J25" s="12">
        <v>375</v>
      </c>
      <c r="K25" s="13">
        <f t="shared" si="5"/>
        <v>2.6</v>
      </c>
      <c r="L25" s="14">
        <v>1.82</v>
      </c>
      <c r="M25" s="14">
        <f t="shared" si="4"/>
        <v>17745</v>
      </c>
    </row>
    <row r="26" spans="1:13" s="40" customFormat="1" ht="120" customHeight="1" x14ac:dyDescent="0.25">
      <c r="A26" s="9">
        <v>14901670113836</v>
      </c>
      <c r="B26" s="10"/>
      <c r="C26" s="11"/>
      <c r="D26" s="6" t="s">
        <v>15</v>
      </c>
      <c r="E26" s="12">
        <v>420</v>
      </c>
      <c r="F26" s="6" t="s">
        <v>6</v>
      </c>
      <c r="G26" s="6" t="s">
        <v>23</v>
      </c>
      <c r="H26" s="12">
        <v>10</v>
      </c>
      <c r="I26" s="12">
        <f t="shared" si="3"/>
        <v>42</v>
      </c>
      <c r="J26" s="12">
        <v>42</v>
      </c>
      <c r="K26" s="13">
        <f t="shared" si="5"/>
        <v>1</v>
      </c>
      <c r="L26" s="14">
        <v>2.99</v>
      </c>
      <c r="M26" s="14">
        <f t="shared" si="4"/>
        <v>1255.8000000000002</v>
      </c>
    </row>
    <row r="27" spans="1:13" s="40" customFormat="1" ht="120" customHeight="1" x14ac:dyDescent="0.25">
      <c r="A27" s="9">
        <v>4001499162824</v>
      </c>
      <c r="B27" s="10"/>
      <c r="C27" s="11"/>
      <c r="D27" s="6" t="s">
        <v>16</v>
      </c>
      <c r="E27" s="12">
        <v>240</v>
      </c>
      <c r="F27" s="6" t="s">
        <v>7</v>
      </c>
      <c r="G27" s="6" t="s">
        <v>23</v>
      </c>
      <c r="H27" s="12">
        <v>10</v>
      </c>
      <c r="I27" s="12">
        <f t="shared" si="3"/>
        <v>24</v>
      </c>
      <c r="J27" s="12">
        <v>72</v>
      </c>
      <c r="K27" s="13">
        <f t="shared" si="5"/>
        <v>0.33333333333333331</v>
      </c>
      <c r="L27" s="14">
        <v>1.62</v>
      </c>
      <c r="M27" s="14">
        <f t="shared" si="4"/>
        <v>388.8</v>
      </c>
    </row>
    <row r="28" spans="1:13" s="40" customFormat="1" ht="120" customHeight="1" x14ac:dyDescent="0.25">
      <c r="A28" s="9">
        <v>4009175182661</v>
      </c>
      <c r="B28" s="10"/>
      <c r="C28" s="11"/>
      <c r="D28" s="6" t="s">
        <v>17</v>
      </c>
      <c r="E28" s="12">
        <v>40</v>
      </c>
      <c r="F28" s="6" t="s">
        <v>8</v>
      </c>
      <c r="G28" s="6" t="s">
        <v>23</v>
      </c>
      <c r="H28" s="12">
        <v>8</v>
      </c>
      <c r="I28" s="12">
        <f t="shared" si="3"/>
        <v>5</v>
      </c>
      <c r="J28" s="12">
        <v>54</v>
      </c>
      <c r="K28" s="13">
        <f t="shared" si="5"/>
        <v>9.2592592592592587E-2</v>
      </c>
      <c r="L28" s="14">
        <v>1.99</v>
      </c>
      <c r="M28" s="14">
        <f t="shared" si="4"/>
        <v>79.599999999999994</v>
      </c>
    </row>
    <row r="29" spans="1:13" s="40" customFormat="1" ht="120" customHeight="1" x14ac:dyDescent="0.25">
      <c r="A29" s="9">
        <v>4009175953766</v>
      </c>
      <c r="B29" s="10"/>
      <c r="C29" s="11"/>
      <c r="D29" s="6" t="s">
        <v>18</v>
      </c>
      <c r="E29" s="12">
        <v>6080</v>
      </c>
      <c r="F29" s="6" t="s">
        <v>9</v>
      </c>
      <c r="G29" s="6" t="s">
        <v>22</v>
      </c>
      <c r="H29" s="12">
        <v>10</v>
      </c>
      <c r="I29" s="12">
        <f t="shared" si="3"/>
        <v>608</v>
      </c>
      <c r="J29" s="12">
        <v>48</v>
      </c>
      <c r="K29" s="13">
        <f t="shared" si="5"/>
        <v>12.666666666666666</v>
      </c>
      <c r="L29" s="14">
        <v>1.99</v>
      </c>
      <c r="M29" s="14">
        <f t="shared" si="4"/>
        <v>12099.2</v>
      </c>
    </row>
    <row r="30" spans="1:13" s="40" customFormat="1" ht="120.75" customHeight="1" x14ac:dyDescent="0.25">
      <c r="A30" s="9">
        <v>4009175953834</v>
      </c>
      <c r="B30" s="10"/>
      <c r="C30" s="11"/>
      <c r="D30" s="6" t="s">
        <v>19</v>
      </c>
      <c r="E30" s="12">
        <v>13120</v>
      </c>
      <c r="F30" s="6" t="s">
        <v>9</v>
      </c>
      <c r="G30" s="6" t="s">
        <v>22</v>
      </c>
      <c r="H30" s="12">
        <v>10</v>
      </c>
      <c r="I30" s="12">
        <f t="shared" si="3"/>
        <v>1312</v>
      </c>
      <c r="J30" s="12">
        <v>42</v>
      </c>
      <c r="K30" s="13">
        <f t="shared" si="5"/>
        <v>31.238095238095237</v>
      </c>
      <c r="L30" s="14">
        <v>1.99</v>
      </c>
      <c r="M30" s="14">
        <f t="shared" si="4"/>
        <v>26108.799999999999</v>
      </c>
    </row>
    <row r="31" spans="1:13" s="40" customFormat="1" ht="120" customHeight="1" x14ac:dyDescent="0.25">
      <c r="A31" s="9">
        <v>4009175953858</v>
      </c>
      <c r="B31" s="10"/>
      <c r="C31" s="11"/>
      <c r="D31" s="6" t="s">
        <v>20</v>
      </c>
      <c r="E31" s="12">
        <v>16070</v>
      </c>
      <c r="F31" s="6" t="s">
        <v>9</v>
      </c>
      <c r="G31" s="6" t="s">
        <v>22</v>
      </c>
      <c r="H31" s="12">
        <v>10</v>
      </c>
      <c r="I31" s="12">
        <f t="shared" si="3"/>
        <v>1607</v>
      </c>
      <c r="J31" s="12">
        <v>48</v>
      </c>
      <c r="K31" s="13">
        <f t="shared" si="5"/>
        <v>33.479166666666664</v>
      </c>
      <c r="L31" s="14">
        <v>1.99</v>
      </c>
      <c r="M31" s="14">
        <f t="shared" si="4"/>
        <v>31979.3</v>
      </c>
    </row>
    <row r="32" spans="1:13" s="40" customFormat="1" ht="121.5" customHeight="1" thickBot="1" x14ac:dyDescent="0.3">
      <c r="A32" s="9">
        <v>4009175953872</v>
      </c>
      <c r="B32" s="10"/>
      <c r="C32" s="11"/>
      <c r="D32" s="15" t="s">
        <v>21</v>
      </c>
      <c r="E32" s="16">
        <v>8170</v>
      </c>
      <c r="F32" s="15" t="s">
        <v>9</v>
      </c>
      <c r="G32" s="15" t="s">
        <v>22</v>
      </c>
      <c r="H32" s="16">
        <v>10</v>
      </c>
      <c r="I32" s="16">
        <f t="shared" si="3"/>
        <v>817</v>
      </c>
      <c r="J32" s="16">
        <v>48</v>
      </c>
      <c r="K32" s="17">
        <f t="shared" si="5"/>
        <v>17.020833333333332</v>
      </c>
      <c r="L32" s="18">
        <v>2.29</v>
      </c>
      <c r="M32" s="18">
        <f t="shared" si="4"/>
        <v>18709.3</v>
      </c>
    </row>
    <row r="33" spans="1:13" x14ac:dyDescent="0.25">
      <c r="E33" s="44"/>
    </row>
    <row r="34" spans="1:13" ht="21.75" thickBot="1" x14ac:dyDescent="0.3">
      <c r="A34" s="48"/>
      <c r="B34" s="48"/>
      <c r="C34" s="48"/>
      <c r="D34" s="62"/>
      <c r="E34" s="49">
        <f>SUM(E2:E33)</f>
        <v>243820</v>
      </c>
      <c r="F34" s="48"/>
      <c r="G34" s="48"/>
      <c r="H34" s="48"/>
      <c r="I34" s="48"/>
      <c r="J34" s="48"/>
      <c r="K34" s="50">
        <f>SUM(K2:K33)</f>
        <v>417.85637293178513</v>
      </c>
      <c r="L34" s="48"/>
      <c r="M34" s="48">
        <f>SUM(M2:M33)</f>
        <v>631909.29000000015</v>
      </c>
    </row>
    <row r="35" spans="1:13" ht="15.75" thickTop="1" x14ac:dyDescent="0.25"/>
    <row r="37" spans="1:13" s="54" customFormat="1" ht="35.1" customHeight="1" x14ac:dyDescent="0.35">
      <c r="A37" s="52"/>
      <c r="B37" s="53"/>
      <c r="C37" s="53"/>
      <c r="D37" s="63"/>
      <c r="E37" s="55"/>
      <c r="H37" s="56"/>
      <c r="I37" s="56"/>
      <c r="J37" s="56"/>
      <c r="K37" s="57">
        <v>9</v>
      </c>
      <c r="L37" s="64" t="s">
        <v>64</v>
      </c>
      <c r="M37" s="58"/>
    </row>
    <row r="38" spans="1:13" s="54" customFormat="1" ht="35.1" customHeight="1" x14ac:dyDescent="0.35">
      <c r="A38" s="52"/>
      <c r="B38" s="53"/>
      <c r="C38" s="53"/>
      <c r="D38" s="63"/>
      <c r="E38" s="55"/>
      <c r="H38" s="56"/>
      <c r="I38" s="59"/>
      <c r="J38" s="59"/>
      <c r="K38" s="65" t="s">
        <v>65</v>
      </c>
      <c r="L38" s="58"/>
      <c r="M38" s="60"/>
    </row>
  </sheetData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Tabelle1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2021-11-24T08:41:26Z</dcterms:created>
  <dcterms:modified xsi:type="dcterms:W3CDTF">2022-11-08T08:55:33Z</dcterms:modified>
  <cp:category>Hygiene &amp; Reinigung</cp:category>
</cp:coreProperties>
</file>